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190" i="1" l="1"/>
  <c r="K190" i="1"/>
  <c r="J190" i="1"/>
  <c r="I190" i="1"/>
  <c r="H190" i="1"/>
  <c r="G190" i="1"/>
  <c r="F190" i="1"/>
  <c r="E190" i="1"/>
  <c r="L114" i="1" l="1"/>
  <c r="K114" i="1"/>
  <c r="J114" i="1"/>
  <c r="I114" i="1"/>
  <c r="H114" i="1"/>
  <c r="G114" i="1"/>
  <c r="F114" i="1"/>
  <c r="E114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B176" i="1"/>
  <c r="A176" i="1"/>
  <c r="L175" i="1"/>
  <c r="B166" i="1"/>
  <c r="A166" i="1"/>
  <c r="L165" i="1"/>
  <c r="J165" i="1"/>
  <c r="I165" i="1"/>
  <c r="I175" i="1" s="1"/>
  <c r="H165" i="1"/>
  <c r="H175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195" i="1" l="1"/>
  <c r="G195" i="1"/>
  <c r="F157" i="1"/>
  <c r="L157" i="1"/>
  <c r="J157" i="1"/>
  <c r="H157" i="1"/>
  <c r="H138" i="1"/>
  <c r="J119" i="1"/>
  <c r="I119" i="1"/>
  <c r="L100" i="1"/>
  <c r="G100" i="1"/>
  <c r="I100" i="1"/>
  <c r="J81" i="1"/>
  <c r="I81" i="1"/>
  <c r="F81" i="1"/>
  <c r="G175" i="1"/>
  <c r="G176" i="1" s="1"/>
  <c r="F175" i="1"/>
  <c r="F176" i="1" s="1"/>
  <c r="J175" i="1"/>
  <c r="J176" i="1" s="1"/>
  <c r="L62" i="1"/>
  <c r="G62" i="1"/>
  <c r="J62" i="1"/>
  <c r="I62" i="1"/>
  <c r="F62" i="1"/>
  <c r="G43" i="1"/>
  <c r="H43" i="1"/>
  <c r="F43" i="1"/>
  <c r="J24" i="1"/>
  <c r="I24" i="1"/>
  <c r="G24" i="1"/>
  <c r="F24" i="1"/>
  <c r="L195" i="1"/>
  <c r="I176" i="1"/>
  <c r="H176" i="1"/>
  <c r="G157" i="1"/>
  <c r="L138" i="1"/>
  <c r="J138" i="1"/>
  <c r="F138" i="1"/>
  <c r="L119" i="1"/>
  <c r="H119" i="1"/>
  <c r="G119" i="1"/>
  <c r="F119" i="1"/>
  <c r="J100" i="1"/>
  <c r="H100" i="1"/>
  <c r="F100" i="1"/>
  <c r="G81" i="1"/>
  <c r="I43" i="1"/>
  <c r="H24" i="1"/>
  <c r="L176" i="1"/>
  <c r="L196" i="1" l="1"/>
  <c r="H196" i="1"/>
  <c r="G196" i="1"/>
  <c r="J196" i="1"/>
  <c r="F196" i="1"/>
  <c r="I196" i="1"/>
</calcChain>
</file>

<file path=xl/sharedStrings.xml><?xml version="1.0" encoding="utf-8"?>
<sst xmlns="http://schemas.openxmlformats.org/spreadsheetml/2006/main" count="282" uniqueCount="101">
  <si>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</si>
  <si>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</si>
  <si>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</si>
  <si>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</si>
  <si>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</si>
  <si>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</si>
  <si>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</si>
  <si>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</si>
  <si>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</si>
  <si>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</si>
  <si>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</si>
  <si>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</si>
  <si>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</si>
  <si>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</si>
  <si>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</si>
  <si>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</si>
  <si>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</si>
  <si>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</si>
  <si>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</si>
  <si>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</si>
  <si>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</si>
  <si>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</si>
  <si>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</si>
  <si>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</si>
  <si>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</si>
  <si>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</si>
  <si>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</si>
  <si>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</si>
  <si>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</si>
  <si>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</si>
  <si>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</si>
  <si>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</si>
  <si>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</si>
  <si>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</si>
  <si>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</si>
  <si>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</si>
  <si>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</si>
  <si>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</si>
  <si>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</si>
  <si>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УР "ЭМЛи № 29"</t>
  </si>
  <si>
    <t>директор</t>
  </si>
  <si>
    <t>Аркашев В.П.</t>
  </si>
  <si>
    <t>ТТК 98</t>
  </si>
  <si>
    <t>Щи из свежей капусты с картофелем и сметаной</t>
  </si>
  <si>
    <t>ТТК 234</t>
  </si>
  <si>
    <t>Котлета домашняя</t>
  </si>
  <si>
    <t>302/96</t>
  </si>
  <si>
    <t>Каша пшеничная вязкая</t>
  </si>
  <si>
    <t>ТТК 95</t>
  </si>
  <si>
    <t>Чай с сахаром</t>
  </si>
  <si>
    <t>ТТК 202</t>
  </si>
  <si>
    <t>Булочка (хлеб) "Здоровье" из ржаной муки</t>
  </si>
  <si>
    <t>ТТК 83</t>
  </si>
  <si>
    <t>ТТК 466</t>
  </si>
  <si>
    <t>Котлета "Переменка"</t>
  </si>
  <si>
    <t>Каша пшенная вязкая</t>
  </si>
  <si>
    <t>Компот из сухофруктов</t>
  </si>
  <si>
    <t>Суп картофельный с горохом и курицей</t>
  </si>
  <si>
    <t>Макароны с курицей</t>
  </si>
  <si>
    <t>Чай с молоком</t>
  </si>
  <si>
    <t>ТТК 82</t>
  </si>
  <si>
    <t>ТТК 471</t>
  </si>
  <si>
    <t>ТТК 94</t>
  </si>
  <si>
    <t>Суфле "Рыбка золотая" (минтай)</t>
  </si>
  <si>
    <t>Картофельное пюре</t>
  </si>
  <si>
    <t>Компот из черноплодной рябины</t>
  </si>
  <si>
    <t>ТТК 100</t>
  </si>
  <si>
    <t>87/08</t>
  </si>
  <si>
    <t>ТТК 20</t>
  </si>
  <si>
    <t>ТТК 312</t>
  </si>
  <si>
    <t>ТТК 56</t>
  </si>
  <si>
    <t>Рассольник Ленинградский со сметаной</t>
  </si>
  <si>
    <t>ТТК 21</t>
  </si>
  <si>
    <t>Каша гречневая рассыпчатая</t>
  </si>
  <si>
    <t>542/16</t>
  </si>
  <si>
    <t>Булочка зерновая</t>
  </si>
  <si>
    <t>Борщ с капустой и картофелем со сметаной</t>
  </si>
  <si>
    <t>ТТК 41</t>
  </si>
  <si>
    <t>Макаронные изделия отварные с маслом</t>
  </si>
  <si>
    <t>ТТК 7</t>
  </si>
  <si>
    <t>Батон</t>
  </si>
  <si>
    <t>Суфле "Курочка ряба"</t>
  </si>
  <si>
    <t>90</t>
  </si>
  <si>
    <t>ТТК 146</t>
  </si>
  <si>
    <t>304/ТТТК</t>
  </si>
  <si>
    <t>Плов из свинины</t>
  </si>
  <si>
    <t>ТТК 462</t>
  </si>
  <si>
    <t>ТТК183</t>
  </si>
  <si>
    <t>Суп картофельный с макаронными изделиями с курицей</t>
  </si>
  <si>
    <t>304/ТТК</t>
  </si>
  <si>
    <t xml:space="preserve"> Борщ из свежей капусты с курицей и сметаной</t>
  </si>
  <si>
    <t>Напиток витаминный (изюм, шиповник)</t>
  </si>
  <si>
    <t>473/16</t>
  </si>
  <si>
    <t>Бефстроганов (филе куриное)</t>
  </si>
  <si>
    <t>ТТК 386</t>
  </si>
  <si>
    <t>Суп с макаронными изделиями с курицей</t>
  </si>
  <si>
    <t>ТТК 241</t>
  </si>
  <si>
    <t>Горбуша, тушеная в томате с овощами</t>
  </si>
  <si>
    <t>ТТК 60</t>
  </si>
  <si>
    <t>Суп картофельный с горохом с мясом индейки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</si>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</sst>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0" fillId="4" borderId="3" xfId="0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" xfId="0" applyNumberFormat="1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right"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2" fontId="0" fillId="4" borderId="3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4" borderId="2" xfId="0" applyNumberFormat="1" applyFont="1" applyFill="1" applyBorder="1" applyProtection="1"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&#1089;&#1072;&#1081;&#1090;%20&#1096;&#1082;&#1086;&#1083;&#1099;/2023-11-0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</sheetNames>
    <sheetDataSet>
      <sheetData sheetId="0">
        <row r="9">
          <cell r="C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6" activePane="bottomRight" state="frozen"/>
      <selection pane="topRight" activeCell="E1" sqref="E1"/>
      <selection pane="bottomLeft" activeCell="A6" sqref="A6"/>
      <selection pane="bottomRight" activeCell="T194" sqref="T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39</v>
      </c>
      <c r="D1" s="64"/>
      <c r="E1" s="64"/>
      <c r="F1" s="12" t="s">
        <v>16</v>
      </c>
      <c r="G1" s="2" t="s">
        <v>17</v>
      </c>
      <c r="H1" s="65" t="s">
        <v>40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41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.75" thickBot="1" x14ac:dyDescent="0.3">
      <c r="A15" s="23"/>
      <c r="B15" s="15"/>
      <c r="C15" s="11"/>
      <c r="D15" s="7" t="s">
        <v>27</v>
      </c>
      <c r="E15" s="52" t="s">
        <v>88</v>
      </c>
      <c r="F15" s="53">
        <v>212.5</v>
      </c>
      <c r="G15" s="52">
        <v>5.0999999999999996</v>
      </c>
      <c r="H15" s="52">
        <v>3.9</v>
      </c>
      <c r="I15" s="52">
        <v>15.1</v>
      </c>
      <c r="J15" s="52">
        <v>117.7</v>
      </c>
      <c r="K15" s="51" t="s">
        <v>52</v>
      </c>
      <c r="L15" s="54">
        <v>17.5</v>
      </c>
    </row>
    <row r="16" spans="1:12" ht="15.75" thickBot="1" x14ac:dyDescent="0.3">
      <c r="A16" s="23"/>
      <c r="B16" s="15"/>
      <c r="C16" s="11"/>
      <c r="D16" s="7" t="s">
        <v>28</v>
      </c>
      <c r="E16" s="52" t="s">
        <v>54</v>
      </c>
      <c r="F16" s="53">
        <v>90</v>
      </c>
      <c r="G16" s="52">
        <v>13</v>
      </c>
      <c r="H16" s="52">
        <v>16.399999999999999</v>
      </c>
      <c r="I16" s="52">
        <v>11.1</v>
      </c>
      <c r="J16" s="52">
        <v>244</v>
      </c>
      <c r="K16" s="55" t="s">
        <v>53</v>
      </c>
      <c r="L16" s="54">
        <v>54.5</v>
      </c>
    </row>
    <row r="17" spans="1:12" ht="15.75" thickBot="1" x14ac:dyDescent="0.3">
      <c r="A17" s="23"/>
      <c r="B17" s="15"/>
      <c r="C17" s="11"/>
      <c r="D17" s="7" t="s">
        <v>29</v>
      </c>
      <c r="E17" s="52" t="s">
        <v>55</v>
      </c>
      <c r="F17" s="53">
        <v>170</v>
      </c>
      <c r="G17" s="52">
        <v>4.9000000000000004</v>
      </c>
      <c r="H17" s="52">
        <v>7.8</v>
      </c>
      <c r="I17" s="52">
        <v>27</v>
      </c>
      <c r="J17" s="52">
        <v>204</v>
      </c>
      <c r="K17" s="55" t="s">
        <v>89</v>
      </c>
      <c r="L17" s="54">
        <v>9.0500000000000007</v>
      </c>
    </row>
    <row r="18" spans="1:12" ht="15.75" thickBot="1" x14ac:dyDescent="0.3">
      <c r="A18" s="23"/>
      <c r="B18" s="15"/>
      <c r="C18" s="11"/>
      <c r="D18" s="7" t="s">
        <v>30</v>
      </c>
      <c r="E18" s="52" t="s">
        <v>49</v>
      </c>
      <c r="F18" s="53">
        <v>200</v>
      </c>
      <c r="G18" s="52">
        <v>0.2</v>
      </c>
      <c r="H18" s="52">
        <v>0</v>
      </c>
      <c r="I18" s="52">
        <v>20</v>
      </c>
      <c r="J18" s="52">
        <v>77.7</v>
      </c>
      <c r="K18" s="55" t="s">
        <v>48</v>
      </c>
      <c r="L18" s="54">
        <v>4</v>
      </c>
    </row>
    <row r="19" spans="1:12" ht="15.75" thickBot="1" x14ac:dyDescent="0.3">
      <c r="A19" s="23"/>
      <c r="B19" s="15"/>
      <c r="C19" s="11"/>
      <c r="D19" s="7" t="s">
        <v>31</v>
      </c>
      <c r="E19" s="42"/>
      <c r="F19" s="53"/>
      <c r="G19" s="52"/>
      <c r="H19" s="52"/>
      <c r="I19" s="52"/>
      <c r="J19" s="52"/>
      <c r="K19" s="55"/>
      <c r="L19" s="54"/>
    </row>
    <row r="20" spans="1:12" ht="15.75" thickBot="1" x14ac:dyDescent="0.3">
      <c r="A20" s="23"/>
      <c r="B20" s="15"/>
      <c r="C20" s="11"/>
      <c r="D20" s="7" t="s">
        <v>32</v>
      </c>
      <c r="E20" s="56" t="s">
        <v>51</v>
      </c>
      <c r="F20" s="57">
        <v>62</v>
      </c>
      <c r="G20" s="54">
        <v>6.5</v>
      </c>
      <c r="H20" s="54">
        <v>1.4</v>
      </c>
      <c r="I20" s="54">
        <v>42.8</v>
      </c>
      <c r="J20" s="54">
        <v>209</v>
      </c>
      <c r="K20" s="55" t="s">
        <v>50</v>
      </c>
      <c r="L20" s="52">
        <v>4.95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734.5</v>
      </c>
      <c r="G23" s="19">
        <f t="shared" ref="G23:J23" si="2">SUM(G14:G22)</f>
        <v>29.7</v>
      </c>
      <c r="H23" s="19">
        <f t="shared" si="2"/>
        <v>29.499999999999996</v>
      </c>
      <c r="I23" s="19">
        <f t="shared" si="2"/>
        <v>116</v>
      </c>
      <c r="J23" s="19">
        <f t="shared" si="2"/>
        <v>852.40000000000009</v>
      </c>
      <c r="K23" s="25"/>
      <c r="L23" s="19">
        <f t="shared" ref="L23" si="3">SUM(L14:L22)</f>
        <v>90</v>
      </c>
    </row>
    <row r="24" spans="1:12" ht="15.75" thickBot="1" x14ac:dyDescent="0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734.5</v>
      </c>
      <c r="G24" s="32">
        <f t="shared" ref="G24:J24" si="4">G13+G23</f>
        <v>29.7</v>
      </c>
      <c r="H24" s="32">
        <f t="shared" si="4"/>
        <v>29.499999999999996</v>
      </c>
      <c r="I24" s="32">
        <f t="shared" si="4"/>
        <v>116</v>
      </c>
      <c r="J24" s="32">
        <f t="shared" si="4"/>
        <v>852.40000000000009</v>
      </c>
      <c r="K24" s="32"/>
      <c r="L24" s="32">
        <f t="shared" ref="L24" si="5">L13+L23</f>
        <v>90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2"/>
      <c r="F25" s="53"/>
      <c r="G25" s="52"/>
      <c r="H25" s="52"/>
      <c r="I25" s="52"/>
      <c r="J25" s="52"/>
      <c r="K25" s="51"/>
      <c r="L25" s="54"/>
    </row>
    <row r="26" spans="1:12" ht="15.75" thickBot="1" x14ac:dyDescent="0.3">
      <c r="A26" s="14"/>
      <c r="B26" s="15"/>
      <c r="C26" s="11"/>
      <c r="D26" s="6"/>
      <c r="E26" s="52"/>
      <c r="F26" s="53"/>
      <c r="G26" s="52"/>
      <c r="H26" s="52"/>
      <c r="I26" s="52"/>
      <c r="J26" s="52"/>
      <c r="K26" s="55"/>
      <c r="L26" s="54"/>
    </row>
    <row r="27" spans="1:12" ht="15.75" thickBot="1" x14ac:dyDescent="0.3">
      <c r="A27" s="14"/>
      <c r="B27" s="15"/>
      <c r="C27" s="11"/>
      <c r="D27" s="7" t="s">
        <v>22</v>
      </c>
      <c r="E27" s="52"/>
      <c r="F27" s="53"/>
      <c r="G27" s="52"/>
      <c r="H27" s="52"/>
      <c r="I27" s="52"/>
      <c r="J27" s="52"/>
      <c r="K27" s="55"/>
      <c r="L27" s="54"/>
    </row>
    <row r="28" spans="1:12" ht="15.75" thickBot="1" x14ac:dyDescent="0.3">
      <c r="A28" s="14"/>
      <c r="B28" s="15"/>
      <c r="C28" s="11"/>
      <c r="D28" s="7" t="s">
        <v>23</v>
      </c>
      <c r="E28" s="52"/>
      <c r="F28" s="53"/>
      <c r="G28" s="52"/>
      <c r="H28" s="52"/>
      <c r="I28" s="52"/>
      <c r="J28" s="52"/>
      <c r="K28" s="55"/>
      <c r="L28" s="54"/>
    </row>
    <row r="29" spans="1:12" ht="15.75" thickBot="1" x14ac:dyDescent="0.3">
      <c r="A29" s="14"/>
      <c r="B29" s="15"/>
      <c r="C29" s="11"/>
      <c r="D29" s="7" t="s">
        <v>24</v>
      </c>
      <c r="E29" s="52"/>
      <c r="F29" s="53"/>
      <c r="G29" s="52"/>
      <c r="H29" s="52"/>
      <c r="I29" s="52"/>
      <c r="J29" s="52"/>
      <c r="K29" s="55"/>
      <c r="L29" s="54"/>
    </row>
    <row r="30" spans="1:12" ht="15.75" thickBot="1" x14ac:dyDescent="0.3">
      <c r="A30" s="14"/>
      <c r="B30" s="15"/>
      <c r="C30" s="11"/>
      <c r="D30" s="6"/>
      <c r="E30" s="56"/>
      <c r="F30" s="57"/>
      <c r="G30" s="54"/>
      <c r="H30" s="54"/>
      <c r="I30" s="54"/>
      <c r="J30" s="54"/>
      <c r="K30" s="55"/>
      <c r="L30" s="52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.75" thickBot="1" x14ac:dyDescent="0.3">
      <c r="A34" s="14"/>
      <c r="B34" s="15"/>
      <c r="C34" s="11"/>
      <c r="D34" s="7" t="s">
        <v>27</v>
      </c>
      <c r="E34" s="52" t="s">
        <v>90</v>
      </c>
      <c r="F34" s="53">
        <v>222.5</v>
      </c>
      <c r="G34" s="52">
        <v>4.5999999999999996</v>
      </c>
      <c r="H34" s="52">
        <v>7.2</v>
      </c>
      <c r="I34" s="52">
        <v>10.5</v>
      </c>
      <c r="J34" s="52">
        <v>123.3</v>
      </c>
      <c r="K34" s="51" t="s">
        <v>66</v>
      </c>
      <c r="L34" s="54">
        <v>23.5</v>
      </c>
    </row>
    <row r="35" spans="1:12" ht="15.75" thickBot="1" x14ac:dyDescent="0.3">
      <c r="A35" s="14"/>
      <c r="B35" s="15"/>
      <c r="C35" s="11"/>
      <c r="D35" s="7" t="s">
        <v>28</v>
      </c>
      <c r="E35" s="52" t="s">
        <v>63</v>
      </c>
      <c r="F35" s="53">
        <v>90</v>
      </c>
      <c r="G35" s="52">
        <v>13.1</v>
      </c>
      <c r="H35" s="52">
        <v>13.6</v>
      </c>
      <c r="I35" s="52">
        <v>14</v>
      </c>
      <c r="J35" s="52">
        <v>228.7</v>
      </c>
      <c r="K35" s="55" t="s">
        <v>67</v>
      </c>
      <c r="L35" s="54">
        <v>41.4</v>
      </c>
    </row>
    <row r="36" spans="1:12" ht="15.75" thickBot="1" x14ac:dyDescent="0.3">
      <c r="A36" s="14"/>
      <c r="B36" s="15"/>
      <c r="C36" s="11"/>
      <c r="D36" s="7" t="s">
        <v>29</v>
      </c>
      <c r="E36" s="52" t="s">
        <v>64</v>
      </c>
      <c r="F36" s="53">
        <v>170</v>
      </c>
      <c r="G36" s="52">
        <v>3.6</v>
      </c>
      <c r="H36" s="52">
        <v>9.3000000000000007</v>
      </c>
      <c r="I36" s="52">
        <v>24.6</v>
      </c>
      <c r="J36" s="52">
        <v>214.2</v>
      </c>
      <c r="K36" s="55" t="s">
        <v>68</v>
      </c>
      <c r="L36" s="54">
        <v>17</v>
      </c>
    </row>
    <row r="37" spans="1:12" ht="15.75" thickBot="1" x14ac:dyDescent="0.3">
      <c r="A37" s="14"/>
      <c r="B37" s="15"/>
      <c r="C37" s="11"/>
      <c r="D37" s="7" t="s">
        <v>30</v>
      </c>
      <c r="E37" s="52" t="s">
        <v>49</v>
      </c>
      <c r="F37" s="53">
        <v>200</v>
      </c>
      <c r="G37" s="52">
        <v>0.2</v>
      </c>
      <c r="H37" s="52">
        <v>0</v>
      </c>
      <c r="I37" s="52">
        <v>20</v>
      </c>
      <c r="J37" s="52">
        <v>77.7</v>
      </c>
      <c r="K37" s="55" t="s">
        <v>48</v>
      </c>
      <c r="L37" s="54">
        <v>4</v>
      </c>
    </row>
    <row r="38" spans="1:12" ht="15.75" thickBot="1" x14ac:dyDescent="0.3">
      <c r="A38" s="14"/>
      <c r="B38" s="15"/>
      <c r="C38" s="11"/>
      <c r="D38" s="7" t="s">
        <v>31</v>
      </c>
      <c r="E38" s="52"/>
      <c r="F38" s="53"/>
      <c r="G38" s="52"/>
      <c r="H38" s="52"/>
      <c r="I38" s="52"/>
      <c r="J38" s="52"/>
      <c r="K38" s="55"/>
      <c r="L38" s="54"/>
    </row>
    <row r="39" spans="1:12" ht="15.75" thickBot="1" x14ac:dyDescent="0.3">
      <c r="A39" s="14"/>
      <c r="B39" s="15"/>
      <c r="C39" s="11"/>
      <c r="D39" s="7" t="s">
        <v>32</v>
      </c>
      <c r="E39" s="56" t="s">
        <v>51</v>
      </c>
      <c r="F39" s="57">
        <v>52</v>
      </c>
      <c r="G39" s="54">
        <v>5.5</v>
      </c>
      <c r="H39" s="54">
        <v>1.2</v>
      </c>
      <c r="I39" s="54">
        <v>35.9</v>
      </c>
      <c r="J39" s="54">
        <v>175.3</v>
      </c>
      <c r="K39" s="55" t="s">
        <v>50</v>
      </c>
      <c r="L39" s="52">
        <v>4.0999999999999996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734.5</v>
      </c>
      <c r="G42" s="19">
        <f t="shared" ref="G42" si="6">SUM(G33:G41)</f>
        <v>27</v>
      </c>
      <c r="H42" s="19">
        <f t="shared" ref="H42" si="7">SUM(H33:H41)</f>
        <v>31.3</v>
      </c>
      <c r="I42" s="19">
        <f t="shared" ref="I42" si="8">SUM(I33:I41)</f>
        <v>105</v>
      </c>
      <c r="J42" s="19">
        <f t="shared" ref="J42:L42" si="9">SUM(J33:J41)</f>
        <v>819.2</v>
      </c>
      <c r="K42" s="25"/>
      <c r="L42" s="19">
        <f t="shared" si="9"/>
        <v>90</v>
      </c>
    </row>
    <row r="43" spans="1:12" ht="15.75" customHeight="1" x14ac:dyDescent="0.2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734.5</v>
      </c>
      <c r="G43" s="32">
        <f t="shared" ref="G43" si="10">G32+G42</f>
        <v>27</v>
      </c>
      <c r="H43" s="32">
        <f t="shared" ref="H43" si="11">H32+H42</f>
        <v>31.3</v>
      </c>
      <c r="I43" s="32">
        <f t="shared" ref="I43" si="12">I32+I42</f>
        <v>105</v>
      </c>
      <c r="J43" s="32">
        <f t="shared" ref="J43:L43" si="13">J32+J42</f>
        <v>819.2</v>
      </c>
      <c r="K43" s="32"/>
      <c r="L43" s="32">
        <f t="shared" si="13"/>
        <v>90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/>
      <c r="F52" s="59"/>
      <c r="G52" s="61"/>
      <c r="H52" s="61"/>
      <c r="I52" s="61"/>
      <c r="J52" s="61"/>
      <c r="K52" s="62"/>
      <c r="L52" s="60"/>
    </row>
    <row r="53" spans="1:12" ht="15.75" thickBot="1" x14ac:dyDescent="0.3">
      <c r="A53" s="23"/>
      <c r="B53" s="15"/>
      <c r="C53" s="11"/>
      <c r="D53" s="7" t="s">
        <v>27</v>
      </c>
      <c r="E53" s="52" t="s">
        <v>57</v>
      </c>
      <c r="F53" s="53">
        <v>212.5</v>
      </c>
      <c r="G53" s="52">
        <v>8.8000000000000007</v>
      </c>
      <c r="H53" s="52">
        <v>6.5</v>
      </c>
      <c r="I53" s="52">
        <v>14.2</v>
      </c>
      <c r="J53" s="52">
        <v>151.30000000000001</v>
      </c>
      <c r="K53" s="51" t="s">
        <v>60</v>
      </c>
      <c r="L53" s="54">
        <v>17</v>
      </c>
    </row>
    <row r="54" spans="1:12" ht="15.75" thickBot="1" x14ac:dyDescent="0.3">
      <c r="A54" s="23"/>
      <c r="B54" s="15"/>
      <c r="C54" s="11"/>
      <c r="D54" s="7" t="s">
        <v>28</v>
      </c>
      <c r="E54" s="52" t="s">
        <v>58</v>
      </c>
      <c r="F54" s="53">
        <v>245</v>
      </c>
      <c r="G54" s="52">
        <v>22.6</v>
      </c>
      <c r="H54" s="52">
        <v>18.100000000000001</v>
      </c>
      <c r="I54" s="52">
        <v>40.1</v>
      </c>
      <c r="J54" s="52">
        <v>413.6</v>
      </c>
      <c r="K54" s="55" t="s">
        <v>61</v>
      </c>
      <c r="L54" s="54">
        <v>60.2</v>
      </c>
    </row>
    <row r="55" spans="1:12" ht="15.75" thickBot="1" x14ac:dyDescent="0.3">
      <c r="A55" s="23"/>
      <c r="B55" s="15"/>
      <c r="C55" s="11"/>
      <c r="D55" s="7" t="s">
        <v>29</v>
      </c>
      <c r="E55" s="52"/>
      <c r="F55" s="53"/>
      <c r="G55" s="52"/>
      <c r="H55" s="52"/>
      <c r="I55" s="52"/>
      <c r="J55" s="52"/>
      <c r="K55" s="55"/>
      <c r="L55" s="54"/>
    </row>
    <row r="56" spans="1:12" ht="15.75" thickBot="1" x14ac:dyDescent="0.3">
      <c r="A56" s="23"/>
      <c r="B56" s="15"/>
      <c r="C56" s="11"/>
      <c r="D56" s="7" t="s">
        <v>30</v>
      </c>
      <c r="E56" s="52" t="s">
        <v>59</v>
      </c>
      <c r="F56" s="53">
        <v>200</v>
      </c>
      <c r="G56" s="52">
        <v>1.5</v>
      </c>
      <c r="H56" s="52">
        <v>1.6</v>
      </c>
      <c r="I56" s="52">
        <v>15.8</v>
      </c>
      <c r="J56" s="52">
        <v>81</v>
      </c>
      <c r="K56" s="55" t="s">
        <v>62</v>
      </c>
      <c r="L56" s="54">
        <v>8</v>
      </c>
    </row>
    <row r="57" spans="1:12" ht="15.75" thickBot="1" x14ac:dyDescent="0.3">
      <c r="A57" s="23"/>
      <c r="B57" s="15"/>
      <c r="C57" s="11"/>
      <c r="D57" s="7" t="s">
        <v>31</v>
      </c>
      <c r="E57" s="52"/>
      <c r="F57" s="53"/>
      <c r="G57" s="52"/>
      <c r="H57" s="52"/>
      <c r="I57" s="52"/>
      <c r="J57" s="52"/>
      <c r="K57" s="55"/>
      <c r="L57" s="54"/>
    </row>
    <row r="58" spans="1:12" ht="15.75" thickBot="1" x14ac:dyDescent="0.3">
      <c r="A58" s="23"/>
      <c r="B58" s="15"/>
      <c r="C58" s="11"/>
      <c r="D58" s="7" t="s">
        <v>32</v>
      </c>
      <c r="E58" s="56" t="s">
        <v>51</v>
      </c>
      <c r="F58" s="57">
        <v>60</v>
      </c>
      <c r="G58" s="54">
        <v>6.3</v>
      </c>
      <c r="H58" s="54">
        <v>1.3</v>
      </c>
      <c r="I58" s="54">
        <v>41.4</v>
      </c>
      <c r="J58" s="54">
        <v>202.3</v>
      </c>
      <c r="K58" s="55" t="s">
        <v>50</v>
      </c>
      <c r="L58" s="52">
        <v>4.8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717.5</v>
      </c>
      <c r="G61" s="19">
        <f t="shared" ref="G61" si="18">SUM(G52:G60)</f>
        <v>39.200000000000003</v>
      </c>
      <c r="H61" s="19">
        <f t="shared" ref="H61" si="19">SUM(H52:H60)</f>
        <v>27.500000000000004</v>
      </c>
      <c r="I61" s="19">
        <f t="shared" ref="I61" si="20">SUM(I52:I60)</f>
        <v>111.5</v>
      </c>
      <c r="J61" s="19">
        <f t="shared" ref="J61:L61" si="21">SUM(J52:J60)</f>
        <v>848.2</v>
      </c>
      <c r="K61" s="25"/>
      <c r="L61" s="19">
        <f t="shared" si="21"/>
        <v>90</v>
      </c>
    </row>
    <row r="62" spans="1:12" ht="15.75" customHeight="1" x14ac:dyDescent="0.2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717.5</v>
      </c>
      <c r="G62" s="32">
        <f t="shared" ref="G62" si="22">G51+G61</f>
        <v>39.200000000000003</v>
      </c>
      <c r="H62" s="32">
        <f t="shared" ref="H62" si="23">H51+H61</f>
        <v>27.500000000000004</v>
      </c>
      <c r="I62" s="32">
        <f t="shared" ref="I62" si="24">I51+I61</f>
        <v>111.5</v>
      </c>
      <c r="J62" s="32">
        <f t="shared" ref="J62:L62" si="25">J51+J61</f>
        <v>848.2</v>
      </c>
      <c r="K62" s="32"/>
      <c r="L62" s="32">
        <f t="shared" si="25"/>
        <v>90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.75" thickBot="1" x14ac:dyDescent="0.3">
      <c r="A72" s="23"/>
      <c r="B72" s="15"/>
      <c r="C72" s="11"/>
      <c r="D72" s="7" t="s">
        <v>27</v>
      </c>
      <c r="E72" s="52" t="s">
        <v>71</v>
      </c>
      <c r="F72" s="53">
        <v>210</v>
      </c>
      <c r="G72" s="52">
        <v>2.1</v>
      </c>
      <c r="H72" s="52">
        <v>5.8</v>
      </c>
      <c r="I72" s="52">
        <v>13.9</v>
      </c>
      <c r="J72" s="52">
        <v>116.7</v>
      </c>
      <c r="K72" s="51" t="s">
        <v>70</v>
      </c>
      <c r="L72" s="54">
        <v>11.5</v>
      </c>
    </row>
    <row r="73" spans="1:12" ht="15.75" thickBot="1" x14ac:dyDescent="0.3">
      <c r="A73" s="23"/>
      <c r="B73" s="15"/>
      <c r="C73" s="11"/>
      <c r="D73" s="7" t="s">
        <v>28</v>
      </c>
      <c r="E73" s="52" t="s">
        <v>45</v>
      </c>
      <c r="F73" s="53">
        <v>90</v>
      </c>
      <c r="G73" s="52">
        <v>15.6</v>
      </c>
      <c r="H73" s="52">
        <v>11.6</v>
      </c>
      <c r="I73" s="52">
        <v>12.5</v>
      </c>
      <c r="J73" s="52">
        <v>208</v>
      </c>
      <c r="K73" s="55" t="s">
        <v>44</v>
      </c>
      <c r="L73" s="54">
        <v>57.5</v>
      </c>
    </row>
    <row r="74" spans="1:12" ht="15.75" thickBot="1" x14ac:dyDescent="0.3">
      <c r="A74" s="23"/>
      <c r="B74" s="15"/>
      <c r="C74" s="11"/>
      <c r="D74" s="7" t="s">
        <v>29</v>
      </c>
      <c r="E74" s="52" t="s">
        <v>47</v>
      </c>
      <c r="F74" s="53">
        <v>150</v>
      </c>
      <c r="G74" s="52">
        <v>4.5</v>
      </c>
      <c r="H74" s="52">
        <v>6.1</v>
      </c>
      <c r="I74" s="52">
        <v>25</v>
      </c>
      <c r="J74" s="52">
        <v>178</v>
      </c>
      <c r="K74" s="55" t="s">
        <v>46</v>
      </c>
      <c r="L74" s="54">
        <v>8</v>
      </c>
    </row>
    <row r="75" spans="1:12" ht="15.75" thickBot="1" x14ac:dyDescent="0.3">
      <c r="A75" s="23"/>
      <c r="B75" s="15"/>
      <c r="C75" s="11"/>
      <c r="D75" s="7" t="s">
        <v>30</v>
      </c>
      <c r="E75" s="52" t="s">
        <v>91</v>
      </c>
      <c r="F75" s="53">
        <v>200</v>
      </c>
      <c r="G75" s="52">
        <v>0.6</v>
      </c>
      <c r="H75" s="52">
        <v>0</v>
      </c>
      <c r="I75" s="52">
        <v>24.1</v>
      </c>
      <c r="J75" s="52">
        <v>94.7</v>
      </c>
      <c r="K75" s="55" t="s">
        <v>92</v>
      </c>
      <c r="L75" s="54">
        <v>9.5</v>
      </c>
    </row>
    <row r="76" spans="1:12" ht="15.75" thickBot="1" x14ac:dyDescent="0.3">
      <c r="A76" s="23"/>
      <c r="B76" s="15"/>
      <c r="C76" s="11"/>
      <c r="D76" s="7" t="s">
        <v>31</v>
      </c>
      <c r="E76" s="52" t="s">
        <v>80</v>
      </c>
      <c r="F76" s="53">
        <v>59</v>
      </c>
      <c r="G76" s="52">
        <v>4.2</v>
      </c>
      <c r="H76" s="52">
        <v>1.3</v>
      </c>
      <c r="I76" s="52">
        <v>25.3</v>
      </c>
      <c r="J76" s="52">
        <v>129.80000000000001</v>
      </c>
      <c r="K76" s="55" t="s">
        <v>79</v>
      </c>
      <c r="L76" s="54">
        <v>3.5</v>
      </c>
    </row>
    <row r="77" spans="1:12" ht="15.75" thickBot="1" x14ac:dyDescent="0.3">
      <c r="A77" s="23"/>
      <c r="B77" s="15"/>
      <c r="C77" s="11"/>
      <c r="D77" s="7" t="s">
        <v>32</v>
      </c>
      <c r="E77" s="56">
        <v>0</v>
      </c>
      <c r="F77" s="57">
        <v>0</v>
      </c>
      <c r="G77" s="54">
        <v>0</v>
      </c>
      <c r="H77" s="54">
        <v>0</v>
      </c>
      <c r="I77" s="54">
        <v>0</v>
      </c>
      <c r="J77" s="54">
        <v>0</v>
      </c>
      <c r="K77" s="55">
        <v>0</v>
      </c>
      <c r="L77" s="52">
        <v>0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709</v>
      </c>
      <c r="G80" s="19">
        <f t="shared" ref="G80" si="30">SUM(G71:G79)</f>
        <v>27</v>
      </c>
      <c r="H80" s="19">
        <f t="shared" ref="H80" si="31">SUM(H71:H79)</f>
        <v>24.8</v>
      </c>
      <c r="I80" s="19">
        <f t="shared" ref="I80" si="32">SUM(I71:I79)</f>
        <v>100.8</v>
      </c>
      <c r="J80" s="19">
        <f t="shared" ref="J80:L80" si="33">SUM(J71:J79)</f>
        <v>727.2</v>
      </c>
      <c r="K80" s="25"/>
      <c r="L80" s="19">
        <f t="shared" si="33"/>
        <v>90</v>
      </c>
    </row>
    <row r="81" spans="1:12" ht="15.75" customHeight="1" x14ac:dyDescent="0.2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709</v>
      </c>
      <c r="G81" s="32">
        <f t="shared" ref="G81" si="34">G70+G80</f>
        <v>27</v>
      </c>
      <c r="H81" s="32">
        <f t="shared" ref="H81" si="35">H70+H80</f>
        <v>24.8</v>
      </c>
      <c r="I81" s="32">
        <f t="shared" ref="I81" si="36">I70+I80</f>
        <v>100.8</v>
      </c>
      <c r="J81" s="32">
        <f t="shared" ref="J81:L81" si="37">J70+J80</f>
        <v>727.2</v>
      </c>
      <c r="K81" s="32"/>
      <c r="L81" s="32">
        <f t="shared" si="37"/>
        <v>90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/>
      <c r="F90" s="53"/>
      <c r="G90" s="52"/>
      <c r="H90" s="52"/>
      <c r="I90" s="52"/>
      <c r="J90" s="52"/>
      <c r="K90" s="51"/>
      <c r="L90" s="54"/>
    </row>
    <row r="91" spans="1:12" ht="15.75" thickBot="1" x14ac:dyDescent="0.3">
      <c r="A91" s="23"/>
      <c r="B91" s="15"/>
      <c r="C91" s="11"/>
      <c r="D91" s="7" t="s">
        <v>27</v>
      </c>
      <c r="E91" s="52" t="s">
        <v>43</v>
      </c>
      <c r="F91" s="53">
        <v>210</v>
      </c>
      <c r="G91" s="52">
        <v>1.7</v>
      </c>
      <c r="H91" s="52">
        <v>5.7</v>
      </c>
      <c r="I91" s="52">
        <v>7.6</v>
      </c>
      <c r="J91" s="52">
        <v>85.5</v>
      </c>
      <c r="K91" s="51" t="s">
        <v>42</v>
      </c>
      <c r="L91" s="54">
        <v>10</v>
      </c>
    </row>
    <row r="92" spans="1:12" ht="15.75" thickBot="1" x14ac:dyDescent="0.3">
      <c r="A92" s="23"/>
      <c r="B92" s="15"/>
      <c r="C92" s="11"/>
      <c r="D92" s="7" t="s">
        <v>28</v>
      </c>
      <c r="E92" s="69" t="s">
        <v>93</v>
      </c>
      <c r="F92" s="53">
        <v>90</v>
      </c>
      <c r="G92" s="52">
        <v>13.7</v>
      </c>
      <c r="H92" s="52">
        <v>19.600000000000001</v>
      </c>
      <c r="I92" s="52">
        <v>5.4</v>
      </c>
      <c r="J92" s="52">
        <v>252.9</v>
      </c>
      <c r="K92" s="70" t="s">
        <v>94</v>
      </c>
      <c r="L92" s="54">
        <v>53</v>
      </c>
    </row>
    <row r="93" spans="1:12" ht="15.75" thickBot="1" x14ac:dyDescent="0.3">
      <c r="A93" s="23"/>
      <c r="B93" s="15"/>
      <c r="C93" s="11"/>
      <c r="D93" s="7" t="s">
        <v>29</v>
      </c>
      <c r="E93" s="52" t="s">
        <v>73</v>
      </c>
      <c r="F93" s="53">
        <v>150</v>
      </c>
      <c r="G93" s="52">
        <v>8.1999999999999993</v>
      </c>
      <c r="H93" s="52">
        <v>5.8</v>
      </c>
      <c r="I93" s="52">
        <v>35.799999999999997</v>
      </c>
      <c r="J93" s="52">
        <v>232</v>
      </c>
      <c r="K93" s="55" t="s">
        <v>72</v>
      </c>
      <c r="L93" s="54">
        <v>13.5</v>
      </c>
    </row>
    <row r="94" spans="1:12" ht="15.75" thickBot="1" x14ac:dyDescent="0.3">
      <c r="A94" s="23"/>
      <c r="B94" s="15"/>
      <c r="C94" s="11"/>
      <c r="D94" s="7" t="s">
        <v>30</v>
      </c>
      <c r="E94" s="69" t="s">
        <v>65</v>
      </c>
      <c r="F94" s="53">
        <v>200</v>
      </c>
      <c r="G94" s="52">
        <v>0.3</v>
      </c>
      <c r="H94" s="52">
        <v>0.1</v>
      </c>
      <c r="I94" s="52">
        <v>20.2</v>
      </c>
      <c r="J94" s="52">
        <v>79</v>
      </c>
      <c r="K94" s="70" t="s">
        <v>69</v>
      </c>
      <c r="L94" s="54">
        <v>9.5</v>
      </c>
    </row>
    <row r="95" spans="1:12" ht="15.75" thickBot="1" x14ac:dyDescent="0.3">
      <c r="A95" s="23"/>
      <c r="B95" s="15"/>
      <c r="C95" s="11"/>
      <c r="D95" s="7" t="s">
        <v>31</v>
      </c>
      <c r="E95" s="52"/>
      <c r="F95" s="53"/>
      <c r="G95" s="52"/>
      <c r="H95" s="52"/>
      <c r="I95" s="52"/>
      <c r="J95" s="52"/>
      <c r="K95" s="51"/>
      <c r="L95" s="54"/>
    </row>
    <row r="96" spans="1:12" ht="15.75" thickBot="1" x14ac:dyDescent="0.3">
      <c r="A96" s="23"/>
      <c r="B96" s="15"/>
      <c r="C96" s="11"/>
      <c r="D96" s="7" t="s">
        <v>32</v>
      </c>
      <c r="E96" s="56" t="s">
        <v>51</v>
      </c>
      <c r="F96" s="57">
        <v>50</v>
      </c>
      <c r="G96" s="54">
        <v>5.3</v>
      </c>
      <c r="H96" s="54">
        <v>1.1000000000000001</v>
      </c>
      <c r="I96" s="54">
        <v>34.5</v>
      </c>
      <c r="J96" s="54">
        <v>168.5</v>
      </c>
      <c r="K96" s="55" t="s">
        <v>50</v>
      </c>
      <c r="L96" s="52">
        <v>4.8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2">SUM(G90:G98)</f>
        <v>29.2</v>
      </c>
      <c r="H99" s="19">
        <f t="shared" ref="H99" si="43">SUM(H90:H98)</f>
        <v>32.300000000000004</v>
      </c>
      <c r="I99" s="19">
        <f t="shared" ref="I99" si="44">SUM(I90:I98)</f>
        <v>103.5</v>
      </c>
      <c r="J99" s="19">
        <f t="shared" ref="J99:L99" si="45">SUM(J90:J98)</f>
        <v>817.9</v>
      </c>
      <c r="K99" s="25"/>
      <c r="L99" s="19">
        <f t="shared" si="45"/>
        <v>90.8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700</v>
      </c>
      <c r="G100" s="32">
        <f t="shared" ref="G100" si="46">G89+G99</f>
        <v>29.2</v>
      </c>
      <c r="H100" s="32">
        <f t="shared" ref="H100" si="47">H89+H99</f>
        <v>32.300000000000004</v>
      </c>
      <c r="I100" s="32">
        <f t="shared" ref="I100" si="48">I89+I99</f>
        <v>103.5</v>
      </c>
      <c r="J100" s="32">
        <f t="shared" ref="J100:L100" si="49">J89+J99</f>
        <v>817.9</v>
      </c>
      <c r="K100" s="32"/>
      <c r="L100" s="32">
        <f t="shared" si="49"/>
        <v>90.8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52"/>
      <c r="F101" s="53"/>
      <c r="G101" s="52"/>
      <c r="H101" s="52"/>
      <c r="I101" s="52"/>
      <c r="J101" s="52"/>
      <c r="K101" s="51"/>
      <c r="L101" s="54"/>
    </row>
    <row r="102" spans="1:12" ht="15.75" thickBot="1" x14ac:dyDescent="0.3">
      <c r="A102" s="23"/>
      <c r="B102" s="15"/>
      <c r="C102" s="11"/>
      <c r="D102" s="6"/>
      <c r="E102" s="52"/>
      <c r="F102" s="53"/>
      <c r="G102" s="52"/>
      <c r="H102" s="52"/>
      <c r="I102" s="52"/>
      <c r="J102" s="52"/>
      <c r="K102" s="55"/>
      <c r="L102" s="54"/>
    </row>
    <row r="103" spans="1:12" ht="15.75" thickBot="1" x14ac:dyDescent="0.3">
      <c r="A103" s="23"/>
      <c r="B103" s="15"/>
      <c r="C103" s="11"/>
      <c r="D103" s="7" t="s">
        <v>22</v>
      </c>
      <c r="E103" s="52"/>
      <c r="F103" s="53"/>
      <c r="G103" s="52"/>
      <c r="H103" s="52"/>
      <c r="I103" s="52"/>
      <c r="J103" s="52"/>
      <c r="K103" s="55"/>
      <c r="L103" s="54"/>
    </row>
    <row r="104" spans="1:12" ht="15.75" thickBot="1" x14ac:dyDescent="0.3">
      <c r="A104" s="23"/>
      <c r="B104" s="15"/>
      <c r="C104" s="11"/>
      <c r="D104" s="7" t="s">
        <v>23</v>
      </c>
      <c r="E104" s="52"/>
      <c r="F104" s="53"/>
      <c r="G104" s="52"/>
      <c r="H104" s="52"/>
      <c r="I104" s="52"/>
      <c r="J104" s="52"/>
      <c r="K104" s="55"/>
      <c r="L104" s="54"/>
    </row>
    <row r="105" spans="1:12" ht="15.75" thickBot="1" x14ac:dyDescent="0.3">
      <c r="A105" s="23"/>
      <c r="B105" s="15"/>
      <c r="C105" s="11"/>
      <c r="D105" s="7" t="s">
        <v>24</v>
      </c>
      <c r="E105" s="52"/>
      <c r="F105" s="53"/>
      <c r="G105" s="52"/>
      <c r="H105" s="52"/>
      <c r="I105" s="52"/>
      <c r="J105" s="52"/>
      <c r="K105" s="55"/>
      <c r="L105" s="54"/>
    </row>
    <row r="106" spans="1:12" ht="15.75" thickBot="1" x14ac:dyDescent="0.3">
      <c r="A106" s="23"/>
      <c r="B106" s="15"/>
      <c r="C106" s="11"/>
      <c r="D106" s="6"/>
      <c r="E106" s="56"/>
      <c r="F106" s="53"/>
      <c r="G106" s="52"/>
      <c r="H106" s="52"/>
      <c r="I106" s="52"/>
      <c r="J106" s="52"/>
      <c r="K106" s="55"/>
      <c r="L106" s="54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 x14ac:dyDescent="0.3">
      <c r="A110" s="23"/>
      <c r="B110" s="15"/>
      <c r="C110" s="11"/>
      <c r="D110" s="7" t="s">
        <v>27</v>
      </c>
      <c r="E110" s="69" t="s">
        <v>95</v>
      </c>
      <c r="F110" s="53">
        <v>212.5</v>
      </c>
      <c r="G110" s="52">
        <v>4.8</v>
      </c>
      <c r="H110" s="52">
        <v>5.5</v>
      </c>
      <c r="I110" s="52">
        <v>13.6</v>
      </c>
      <c r="J110" s="52">
        <v>123.3</v>
      </c>
      <c r="K110" s="70" t="s">
        <v>96</v>
      </c>
      <c r="L110" s="54">
        <v>15.5</v>
      </c>
    </row>
    <row r="111" spans="1:12" ht="15.75" thickBot="1" x14ac:dyDescent="0.3">
      <c r="A111" s="23"/>
      <c r="B111" s="15"/>
      <c r="C111" s="11"/>
      <c r="D111" s="7" t="s">
        <v>28</v>
      </c>
      <c r="E111" s="69" t="s">
        <v>97</v>
      </c>
      <c r="F111" s="53">
        <v>100</v>
      </c>
      <c r="G111" s="52">
        <v>11.6</v>
      </c>
      <c r="H111" s="52">
        <v>7.5</v>
      </c>
      <c r="I111" s="52">
        <v>4.5</v>
      </c>
      <c r="J111" s="52">
        <v>132</v>
      </c>
      <c r="K111" s="71" t="s">
        <v>98</v>
      </c>
      <c r="L111" s="54">
        <v>42</v>
      </c>
    </row>
    <row r="112" spans="1:12" ht="15" x14ac:dyDescent="0.25">
      <c r="A112" s="23"/>
      <c r="B112" s="15"/>
      <c r="C112" s="11"/>
      <c r="D112" s="7" t="s">
        <v>29</v>
      </c>
      <c r="E112" s="52" t="s">
        <v>64</v>
      </c>
      <c r="F112" s="43">
        <v>200</v>
      </c>
      <c r="G112" s="43">
        <v>4.2</v>
      </c>
      <c r="H112" s="43">
        <v>11</v>
      </c>
      <c r="I112" s="43">
        <v>29</v>
      </c>
      <c r="J112" s="43">
        <v>252</v>
      </c>
      <c r="K112" s="44" t="s">
        <v>68</v>
      </c>
      <c r="L112" s="43">
        <v>20</v>
      </c>
    </row>
    <row r="113" spans="1:12" ht="15.75" thickBot="1" x14ac:dyDescent="0.3">
      <c r="A113" s="23"/>
      <c r="B113" s="15"/>
      <c r="C113" s="11"/>
      <c r="D113" s="7" t="s">
        <v>30</v>
      </c>
      <c r="E113" s="52" t="s">
        <v>59</v>
      </c>
      <c r="F113" s="53">
        <v>200</v>
      </c>
      <c r="G113" s="52">
        <v>1.5</v>
      </c>
      <c r="H113" s="52">
        <v>1.6</v>
      </c>
      <c r="I113" s="52">
        <v>15.8</v>
      </c>
      <c r="J113" s="52">
        <v>81</v>
      </c>
      <c r="K113" s="55" t="s">
        <v>62</v>
      </c>
      <c r="L113" s="54">
        <v>8</v>
      </c>
    </row>
    <row r="114" spans="1:12" ht="15.75" thickBot="1" x14ac:dyDescent="0.3">
      <c r="A114" s="23"/>
      <c r="B114" s="15"/>
      <c r="C114" s="11"/>
      <c r="D114" s="7" t="s">
        <v>31</v>
      </c>
      <c r="E114" s="52">
        <f>'[1]1'!E144</f>
        <v>0</v>
      </c>
      <c r="F114" s="53">
        <f>'[1]1'!F144</f>
        <v>0</v>
      </c>
      <c r="G114" s="52">
        <f>'[1]1'!G144</f>
        <v>0</v>
      </c>
      <c r="H114" s="52">
        <f>'[1]1'!H144</f>
        <v>0</v>
      </c>
      <c r="I114" s="52">
        <f>'[1]1'!I144</f>
        <v>0</v>
      </c>
      <c r="J114" s="52">
        <f>'[1]1'!J144</f>
        <v>0</v>
      </c>
      <c r="K114" s="55">
        <f>'[1]1'!K144</f>
        <v>0</v>
      </c>
      <c r="L114" s="54">
        <f>'[1]1'!L144</f>
        <v>0</v>
      </c>
    </row>
    <row r="115" spans="1:12" ht="15.75" thickBot="1" x14ac:dyDescent="0.3">
      <c r="A115" s="23"/>
      <c r="B115" s="15"/>
      <c r="C115" s="11"/>
      <c r="D115" s="7" t="s">
        <v>32</v>
      </c>
      <c r="E115" s="56" t="s">
        <v>51</v>
      </c>
      <c r="F115" s="57">
        <v>57</v>
      </c>
      <c r="G115" s="54">
        <v>6</v>
      </c>
      <c r="H115" s="54">
        <v>1.3</v>
      </c>
      <c r="I115" s="54">
        <v>39.299999999999997</v>
      </c>
      <c r="J115" s="54">
        <v>192.1</v>
      </c>
      <c r="K115" s="55" t="s">
        <v>50</v>
      </c>
      <c r="L115" s="52">
        <v>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769.5</v>
      </c>
      <c r="G118" s="19">
        <f t="shared" ref="G118:J118" si="50">SUM(G109:G117)</f>
        <v>28.099999999999998</v>
      </c>
      <c r="H118" s="19">
        <f t="shared" si="50"/>
        <v>26.900000000000002</v>
      </c>
      <c r="I118" s="19">
        <f t="shared" si="50"/>
        <v>102.2</v>
      </c>
      <c r="J118" s="19">
        <f t="shared" si="50"/>
        <v>780.4</v>
      </c>
      <c r="K118" s="25"/>
      <c r="L118" s="19">
        <f t="shared" ref="L118" si="51">SUM(L109:L117)</f>
        <v>90.5</v>
      </c>
    </row>
    <row r="119" spans="1:12" ht="15.75" thickBot="1" x14ac:dyDescent="0.2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769.5</v>
      </c>
      <c r="G119" s="32">
        <f t="shared" ref="G119" si="52">G108+G118</f>
        <v>28.099999999999998</v>
      </c>
      <c r="H119" s="32">
        <f t="shared" ref="H119" si="53">H108+H118</f>
        <v>26.900000000000002</v>
      </c>
      <c r="I119" s="32">
        <f t="shared" ref="I119" si="54">I108+I118</f>
        <v>102.2</v>
      </c>
      <c r="J119" s="32">
        <f t="shared" ref="J119:L119" si="55">J108+J118</f>
        <v>780.4</v>
      </c>
      <c r="K119" s="32"/>
      <c r="L119" s="32">
        <f t="shared" si="55"/>
        <v>90.5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2"/>
      <c r="F120" s="53"/>
      <c r="G120" s="52"/>
      <c r="H120" s="52"/>
      <c r="I120" s="52"/>
      <c r="J120" s="52"/>
      <c r="K120" s="51"/>
      <c r="L120" s="54"/>
    </row>
    <row r="121" spans="1:12" ht="15.75" thickBot="1" x14ac:dyDescent="0.3">
      <c r="A121" s="14"/>
      <c r="B121" s="15"/>
      <c r="C121" s="11"/>
      <c r="D121" s="6"/>
      <c r="E121" s="52"/>
      <c r="F121" s="53"/>
      <c r="G121" s="52"/>
      <c r="H121" s="52"/>
      <c r="I121" s="52"/>
      <c r="J121" s="52"/>
      <c r="K121" s="55"/>
      <c r="L121" s="54"/>
    </row>
    <row r="122" spans="1:12" ht="15.75" thickBot="1" x14ac:dyDescent="0.3">
      <c r="A122" s="14"/>
      <c r="B122" s="15"/>
      <c r="C122" s="11"/>
      <c r="D122" s="7" t="s">
        <v>22</v>
      </c>
      <c r="E122" s="52"/>
      <c r="F122" s="53"/>
      <c r="G122" s="52"/>
      <c r="H122" s="52"/>
      <c r="I122" s="52"/>
      <c r="J122" s="52"/>
      <c r="K122" s="55"/>
      <c r="L122" s="54"/>
    </row>
    <row r="123" spans="1:12" ht="15.75" thickBot="1" x14ac:dyDescent="0.3">
      <c r="A123" s="14"/>
      <c r="B123" s="15"/>
      <c r="C123" s="11"/>
      <c r="D123" s="7" t="s">
        <v>23</v>
      </c>
      <c r="E123" s="52"/>
      <c r="F123" s="53"/>
      <c r="G123" s="52"/>
      <c r="H123" s="52"/>
      <c r="I123" s="52"/>
      <c r="J123" s="52"/>
      <c r="K123" s="55"/>
      <c r="L123" s="54"/>
    </row>
    <row r="124" spans="1:12" ht="15.75" thickBot="1" x14ac:dyDescent="0.3">
      <c r="A124" s="14"/>
      <c r="B124" s="15"/>
      <c r="C124" s="11"/>
      <c r="D124" s="7" t="s">
        <v>24</v>
      </c>
      <c r="E124" s="52"/>
      <c r="F124" s="53"/>
      <c r="G124" s="52"/>
      <c r="H124" s="52"/>
      <c r="I124" s="52"/>
      <c r="J124" s="52"/>
      <c r="K124" s="55"/>
      <c r="L124" s="54"/>
    </row>
    <row r="125" spans="1:12" ht="15.75" thickBot="1" x14ac:dyDescent="0.3">
      <c r="A125" s="14"/>
      <c r="B125" s="15"/>
      <c r="C125" s="11"/>
      <c r="D125" s="6"/>
      <c r="E125" s="56"/>
      <c r="F125" s="57"/>
      <c r="G125" s="54"/>
      <c r="H125" s="54"/>
      <c r="I125" s="54"/>
      <c r="J125" s="54"/>
      <c r="K125" s="55"/>
      <c r="L125" s="52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.75" thickBot="1" x14ac:dyDescent="0.3">
      <c r="A129" s="14"/>
      <c r="B129" s="15"/>
      <c r="C129" s="11"/>
      <c r="D129" s="7" t="s">
        <v>27</v>
      </c>
      <c r="E129" s="52" t="s">
        <v>76</v>
      </c>
      <c r="F129" s="53">
        <v>210</v>
      </c>
      <c r="G129" s="52">
        <v>1.6</v>
      </c>
      <c r="H129" s="52">
        <v>5.6</v>
      </c>
      <c r="I129" s="52">
        <v>10.5</v>
      </c>
      <c r="J129" s="52">
        <v>97.6</v>
      </c>
      <c r="K129" s="51" t="s">
        <v>66</v>
      </c>
      <c r="L129" s="54">
        <v>12</v>
      </c>
    </row>
    <row r="130" spans="1:12" ht="15.75" thickBot="1" x14ac:dyDescent="0.3">
      <c r="A130" s="14"/>
      <c r="B130" s="15"/>
      <c r="C130" s="11"/>
      <c r="D130" s="7" t="s">
        <v>28</v>
      </c>
      <c r="E130" s="52" t="s">
        <v>45</v>
      </c>
      <c r="F130" s="53">
        <v>90</v>
      </c>
      <c r="G130" s="52">
        <v>15.6</v>
      </c>
      <c r="H130" s="52">
        <v>11.6</v>
      </c>
      <c r="I130" s="52">
        <v>12.5</v>
      </c>
      <c r="J130" s="52">
        <v>208</v>
      </c>
      <c r="K130" s="55" t="s">
        <v>44</v>
      </c>
      <c r="L130" s="54">
        <v>57.5</v>
      </c>
    </row>
    <row r="131" spans="1:12" ht="15.75" thickBot="1" x14ac:dyDescent="0.3">
      <c r="A131" s="14"/>
      <c r="B131" s="15"/>
      <c r="C131" s="11"/>
      <c r="D131" s="7" t="s">
        <v>29</v>
      </c>
      <c r="E131" s="52" t="s">
        <v>78</v>
      </c>
      <c r="F131" s="53">
        <v>170</v>
      </c>
      <c r="G131" s="52">
        <v>6.6</v>
      </c>
      <c r="H131" s="52">
        <v>5.5</v>
      </c>
      <c r="I131" s="52">
        <v>40.200000000000003</v>
      </c>
      <c r="J131" s="52">
        <v>236.7</v>
      </c>
      <c r="K131" s="55" t="s">
        <v>77</v>
      </c>
      <c r="L131" s="54">
        <v>12.45</v>
      </c>
    </row>
    <row r="132" spans="1:12" ht="15.75" thickBot="1" x14ac:dyDescent="0.3">
      <c r="A132" s="14"/>
      <c r="B132" s="15"/>
      <c r="C132" s="11"/>
      <c r="D132" s="7" t="s">
        <v>30</v>
      </c>
      <c r="E132" s="52" t="s">
        <v>49</v>
      </c>
      <c r="F132" s="53">
        <v>200</v>
      </c>
      <c r="G132" s="52">
        <v>0.2</v>
      </c>
      <c r="H132" s="52">
        <v>0</v>
      </c>
      <c r="I132" s="52">
        <v>20</v>
      </c>
      <c r="J132" s="52">
        <v>77.7</v>
      </c>
      <c r="K132" s="55" t="s">
        <v>48</v>
      </c>
      <c r="L132" s="54">
        <v>4</v>
      </c>
    </row>
    <row r="133" spans="1:12" ht="15.75" thickBot="1" x14ac:dyDescent="0.3">
      <c r="A133" s="14"/>
      <c r="B133" s="15"/>
      <c r="C133" s="11"/>
      <c r="D133" s="7" t="s">
        <v>31</v>
      </c>
      <c r="E133" s="52" t="s">
        <v>80</v>
      </c>
      <c r="F133" s="53">
        <v>68</v>
      </c>
      <c r="G133" s="52">
        <v>4.9000000000000004</v>
      </c>
      <c r="H133" s="52">
        <v>1.5</v>
      </c>
      <c r="I133" s="52">
        <v>29.1</v>
      </c>
      <c r="J133" s="52">
        <v>149.6</v>
      </c>
      <c r="K133" s="55" t="s">
        <v>79</v>
      </c>
      <c r="L133" s="54">
        <v>4.05</v>
      </c>
    </row>
    <row r="134" spans="1:12" ht="15.75" thickBot="1" x14ac:dyDescent="0.3">
      <c r="A134" s="14"/>
      <c r="B134" s="15"/>
      <c r="C134" s="11"/>
      <c r="D134" s="7" t="s">
        <v>32</v>
      </c>
      <c r="E134" s="56"/>
      <c r="F134" s="53"/>
      <c r="G134" s="52"/>
      <c r="H134" s="52"/>
      <c r="I134" s="52"/>
      <c r="J134" s="52"/>
      <c r="K134" s="55"/>
      <c r="L134" s="54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738</v>
      </c>
      <c r="G137" s="19">
        <f t="shared" ref="G137:J137" si="56">SUM(G128:G136)</f>
        <v>28.9</v>
      </c>
      <c r="H137" s="19">
        <f t="shared" si="56"/>
        <v>24.2</v>
      </c>
      <c r="I137" s="19">
        <f t="shared" si="56"/>
        <v>112.30000000000001</v>
      </c>
      <c r="J137" s="19">
        <f t="shared" si="56"/>
        <v>769.6</v>
      </c>
      <c r="K137" s="25"/>
      <c r="L137" s="19">
        <f t="shared" ref="L137" si="57">SUM(L128:L136)</f>
        <v>90</v>
      </c>
    </row>
    <row r="138" spans="1:12" ht="15" x14ac:dyDescent="0.2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738</v>
      </c>
      <c r="G138" s="32">
        <f t="shared" ref="G138" si="58">G127+G137</f>
        <v>28.9</v>
      </c>
      <c r="H138" s="32">
        <f t="shared" ref="H138" si="59">H127+H137</f>
        <v>24.2</v>
      </c>
      <c r="I138" s="32">
        <f t="shared" ref="I138" si="60">I127+I137</f>
        <v>112.30000000000001</v>
      </c>
      <c r="J138" s="32">
        <f t="shared" ref="J138:L138" si="61">J127+J137</f>
        <v>769.6</v>
      </c>
      <c r="K138" s="32"/>
      <c r="L138" s="32">
        <f t="shared" si="61"/>
        <v>90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75" thickBot="1" x14ac:dyDescent="0.3">
      <c r="A148" s="23"/>
      <c r="B148" s="15"/>
      <c r="C148" s="11"/>
      <c r="D148" s="7" t="s">
        <v>27</v>
      </c>
      <c r="E148" s="69" t="s">
        <v>99</v>
      </c>
      <c r="F148" s="53">
        <v>212.5</v>
      </c>
      <c r="G148" s="52">
        <v>8.3000000000000007</v>
      </c>
      <c r="H148" s="52">
        <v>5.7</v>
      </c>
      <c r="I148" s="52">
        <v>15.6</v>
      </c>
      <c r="J148" s="52">
        <v>148</v>
      </c>
      <c r="K148" s="51" t="s">
        <v>60</v>
      </c>
      <c r="L148" s="54">
        <v>17</v>
      </c>
    </row>
    <row r="149" spans="1:12" ht="15.75" thickBot="1" x14ac:dyDescent="0.3">
      <c r="A149" s="23"/>
      <c r="B149" s="15"/>
      <c r="C149" s="11"/>
      <c r="D149" s="7" t="s">
        <v>28</v>
      </c>
      <c r="E149" s="52" t="s">
        <v>81</v>
      </c>
      <c r="F149" s="53" t="s">
        <v>82</v>
      </c>
      <c r="G149" s="52">
        <v>14.4</v>
      </c>
      <c r="H149" s="52">
        <v>10.4</v>
      </c>
      <c r="I149" s="52">
        <v>8.3000000000000007</v>
      </c>
      <c r="J149" s="52">
        <v>185.4</v>
      </c>
      <c r="K149" s="55" t="s">
        <v>83</v>
      </c>
      <c r="L149" s="54">
        <v>55.3</v>
      </c>
    </row>
    <row r="150" spans="1:12" ht="15.75" thickBot="1" x14ac:dyDescent="0.3">
      <c r="A150" s="23"/>
      <c r="B150" s="15"/>
      <c r="C150" s="11"/>
      <c r="D150" s="7" t="s">
        <v>29</v>
      </c>
      <c r="E150" s="52" t="s">
        <v>55</v>
      </c>
      <c r="F150" s="53">
        <v>160</v>
      </c>
      <c r="G150" s="52">
        <v>4.5999999999999996</v>
      </c>
      <c r="H150" s="52">
        <v>7.4</v>
      </c>
      <c r="I150" s="52">
        <v>25.4</v>
      </c>
      <c r="J150" s="52">
        <v>192</v>
      </c>
      <c r="K150" s="55" t="s">
        <v>84</v>
      </c>
      <c r="L150" s="54">
        <v>8.5</v>
      </c>
    </row>
    <row r="151" spans="1:12" ht="15.75" thickBot="1" x14ac:dyDescent="0.3">
      <c r="A151" s="23"/>
      <c r="B151" s="15"/>
      <c r="C151" s="11"/>
      <c r="D151" s="7" t="s">
        <v>30</v>
      </c>
      <c r="E151" s="52" t="s">
        <v>49</v>
      </c>
      <c r="F151" s="53">
        <v>200</v>
      </c>
      <c r="G151" s="52">
        <v>0.2</v>
      </c>
      <c r="H151" s="52">
        <v>0</v>
      </c>
      <c r="I151" s="52">
        <v>20</v>
      </c>
      <c r="J151" s="52">
        <v>77.7</v>
      </c>
      <c r="K151" s="55" t="s">
        <v>48</v>
      </c>
      <c r="L151" s="54">
        <v>4</v>
      </c>
    </row>
    <row r="152" spans="1:12" ht="15.75" thickBot="1" x14ac:dyDescent="0.3">
      <c r="A152" s="23"/>
      <c r="B152" s="15"/>
      <c r="C152" s="11"/>
      <c r="D152" s="7" t="s">
        <v>31</v>
      </c>
      <c r="E152" s="52"/>
      <c r="F152" s="53"/>
      <c r="G152" s="52"/>
      <c r="H152" s="52"/>
      <c r="I152" s="52"/>
      <c r="J152" s="52"/>
      <c r="K152" s="55"/>
      <c r="L152" s="54"/>
    </row>
    <row r="153" spans="1:12" ht="15.75" thickBot="1" x14ac:dyDescent="0.3">
      <c r="A153" s="23"/>
      <c r="B153" s="15"/>
      <c r="C153" s="11"/>
      <c r="D153" s="7" t="s">
        <v>32</v>
      </c>
      <c r="E153" s="56" t="s">
        <v>51</v>
      </c>
      <c r="F153" s="57">
        <v>65</v>
      </c>
      <c r="G153" s="54">
        <v>6.8</v>
      </c>
      <c r="H153" s="54">
        <v>1.4</v>
      </c>
      <c r="I153" s="54">
        <v>44.8</v>
      </c>
      <c r="J153" s="54">
        <v>219.1</v>
      </c>
      <c r="K153" s="55" t="s">
        <v>50</v>
      </c>
      <c r="L153" s="52">
        <v>5.2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637.5</v>
      </c>
      <c r="G156" s="19">
        <f t="shared" ref="G156:J156" si="64">SUM(G147:G155)</f>
        <v>34.300000000000004</v>
      </c>
      <c r="H156" s="19">
        <f t="shared" si="64"/>
        <v>24.9</v>
      </c>
      <c r="I156" s="19">
        <f t="shared" si="64"/>
        <v>114.1</v>
      </c>
      <c r="J156" s="19">
        <f t="shared" si="64"/>
        <v>822.2</v>
      </c>
      <c r="K156" s="25"/>
      <c r="L156" s="19">
        <f t="shared" ref="L156" si="65">SUM(L147:L155)</f>
        <v>90</v>
      </c>
    </row>
    <row r="157" spans="1:12" ht="15.75" thickBot="1" x14ac:dyDescent="0.25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637.5</v>
      </c>
      <c r="G157" s="32">
        <f t="shared" ref="G157" si="66">G146+G156</f>
        <v>34.300000000000004</v>
      </c>
      <c r="H157" s="32">
        <f t="shared" ref="H157" si="67">H146+H156</f>
        <v>24.9</v>
      </c>
      <c r="I157" s="32">
        <f t="shared" ref="I157" si="68">I146+I156</f>
        <v>114.1</v>
      </c>
      <c r="J157" s="32">
        <f t="shared" ref="J157:L157" si="69">J146+J156</f>
        <v>822.2</v>
      </c>
      <c r="K157" s="32"/>
      <c r="L157" s="32">
        <f t="shared" si="69"/>
        <v>90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2"/>
      <c r="F158" s="43"/>
      <c r="G158" s="43"/>
      <c r="H158" s="43"/>
      <c r="I158" s="43"/>
      <c r="J158" s="43"/>
      <c r="K158" s="44"/>
      <c r="L158" s="43"/>
    </row>
    <row r="159" spans="1:12" ht="15.75" thickBot="1" x14ac:dyDescent="0.3">
      <c r="A159" s="23"/>
      <c r="B159" s="15"/>
      <c r="C159" s="11"/>
      <c r="D159" s="6"/>
      <c r="E159" s="52"/>
      <c r="F159" s="53"/>
      <c r="G159" s="52"/>
      <c r="H159" s="52"/>
      <c r="I159" s="52"/>
      <c r="J159" s="52"/>
      <c r="K159" s="51"/>
      <c r="L159" s="54"/>
    </row>
    <row r="160" spans="1:12" ht="15.75" thickBot="1" x14ac:dyDescent="0.3">
      <c r="A160" s="23"/>
      <c r="B160" s="15"/>
      <c r="C160" s="11"/>
      <c r="D160" s="7" t="s">
        <v>22</v>
      </c>
      <c r="E160" s="52"/>
      <c r="F160" s="53"/>
      <c r="G160" s="52"/>
      <c r="H160" s="52"/>
      <c r="I160" s="52"/>
      <c r="J160" s="52"/>
      <c r="K160" s="55"/>
      <c r="L160" s="54"/>
    </row>
    <row r="161" spans="1:12" ht="15.75" thickBot="1" x14ac:dyDescent="0.3">
      <c r="A161" s="23"/>
      <c r="B161" s="15"/>
      <c r="C161" s="11"/>
      <c r="D161" s="7" t="s">
        <v>23</v>
      </c>
      <c r="E161" s="52"/>
      <c r="F161" s="53"/>
      <c r="G161" s="52"/>
      <c r="H161" s="52"/>
      <c r="I161" s="52"/>
      <c r="J161" s="52"/>
      <c r="K161" s="55"/>
      <c r="L161" s="54"/>
    </row>
    <row r="162" spans="1:12" ht="15.75" thickBot="1" x14ac:dyDescent="0.3">
      <c r="A162" s="23"/>
      <c r="B162" s="15"/>
      <c r="C162" s="11"/>
      <c r="D162" s="7" t="s">
        <v>24</v>
      </c>
      <c r="E162" s="52"/>
      <c r="F162" s="53"/>
      <c r="G162" s="52"/>
      <c r="H162" s="52"/>
      <c r="I162" s="52"/>
      <c r="J162" s="52"/>
      <c r="K162" s="55"/>
      <c r="L162" s="54"/>
    </row>
    <row r="163" spans="1:12" ht="15.75" thickBot="1" x14ac:dyDescent="0.3">
      <c r="A163" s="23"/>
      <c r="B163" s="15"/>
      <c r="C163" s="11"/>
      <c r="D163" s="6"/>
      <c r="E163" s="52"/>
      <c r="F163" s="53"/>
      <c r="G163" s="52"/>
      <c r="H163" s="52"/>
      <c r="I163" s="52"/>
      <c r="J163" s="52"/>
      <c r="K163" s="55"/>
      <c r="L163" s="54"/>
    </row>
    <row r="164" spans="1:12" ht="15.75" thickBot="1" x14ac:dyDescent="0.3">
      <c r="A164" s="23"/>
      <c r="B164" s="15"/>
      <c r="C164" s="11"/>
      <c r="D164" s="6"/>
      <c r="E164" s="56"/>
      <c r="F164" s="57"/>
      <c r="G164" s="54"/>
      <c r="H164" s="54"/>
      <c r="I164" s="54"/>
      <c r="J164" s="54"/>
      <c r="K164" s="55"/>
      <c r="L164" s="52"/>
    </row>
    <row r="165" spans="1:12" ht="15" x14ac:dyDescent="0.25">
      <c r="A165" s="24"/>
      <c r="B165" s="17"/>
      <c r="C165" s="8"/>
      <c r="D165" s="18" t="s">
        <v>33</v>
      </c>
      <c r="E165" s="9"/>
      <c r="F165" s="19" t="e">
        <f>SUM(#REF!)</f>
        <v>#REF!</v>
      </c>
      <c r="G165" s="19" t="e">
        <f>SUM(#REF!)</f>
        <v>#REF!</v>
      </c>
      <c r="H165" s="19" t="e">
        <f>SUM(#REF!)</f>
        <v>#REF!</v>
      </c>
      <c r="I165" s="19" t="e">
        <f>SUM(#REF!)</f>
        <v>#REF!</v>
      </c>
      <c r="J165" s="19" t="e">
        <f>SUM(#REF!)</f>
        <v>#REF!</v>
      </c>
      <c r="K165" s="25"/>
      <c r="L165" s="19" t="e">
        <f>SUM(#REF!)</f>
        <v>#REF!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.75" thickBot="1" x14ac:dyDescent="0.3">
      <c r="A167" s="23"/>
      <c r="B167" s="15"/>
      <c r="C167" s="11"/>
      <c r="D167" s="7" t="s">
        <v>27</v>
      </c>
      <c r="E167" s="52" t="s">
        <v>71</v>
      </c>
      <c r="F167" s="53">
        <v>210</v>
      </c>
      <c r="G167" s="52">
        <v>2.1</v>
      </c>
      <c r="H167" s="52">
        <v>5.8</v>
      </c>
      <c r="I167" s="52">
        <v>13.9</v>
      </c>
      <c r="J167" s="52">
        <v>116.7</v>
      </c>
      <c r="K167" s="51" t="s">
        <v>70</v>
      </c>
      <c r="L167" s="54">
        <v>11.5</v>
      </c>
    </row>
    <row r="168" spans="1:12" ht="15.75" thickBot="1" x14ac:dyDescent="0.3">
      <c r="A168" s="23"/>
      <c r="B168" s="15"/>
      <c r="C168" s="11"/>
      <c r="D168" s="7" t="s">
        <v>28</v>
      </c>
      <c r="E168" s="69" t="s">
        <v>58</v>
      </c>
      <c r="F168" s="53">
        <v>250</v>
      </c>
      <c r="G168" s="52">
        <v>23</v>
      </c>
      <c r="H168" s="52">
        <v>18.5</v>
      </c>
      <c r="I168" s="52">
        <v>40.9</v>
      </c>
      <c r="J168" s="52">
        <v>422</v>
      </c>
      <c r="K168" s="70" t="s">
        <v>61</v>
      </c>
      <c r="L168" s="54">
        <v>61.5</v>
      </c>
    </row>
    <row r="169" spans="1:12" ht="15.75" thickBot="1" x14ac:dyDescent="0.3">
      <c r="A169" s="23"/>
      <c r="B169" s="15"/>
      <c r="C169" s="11"/>
      <c r="D169" s="7" t="s">
        <v>29</v>
      </c>
      <c r="E169" s="52"/>
      <c r="F169" s="53"/>
      <c r="G169" s="52"/>
      <c r="H169" s="52"/>
      <c r="I169" s="52"/>
      <c r="J169" s="52"/>
      <c r="K169" s="51"/>
      <c r="L169" s="54"/>
    </row>
    <row r="170" spans="1:12" ht="15.75" thickBot="1" x14ac:dyDescent="0.3">
      <c r="A170" s="23"/>
      <c r="B170" s="15"/>
      <c r="C170" s="11"/>
      <c r="D170" s="7" t="s">
        <v>30</v>
      </c>
      <c r="E170" s="69" t="s">
        <v>56</v>
      </c>
      <c r="F170" s="53">
        <v>200</v>
      </c>
      <c r="G170" s="52">
        <v>1.6</v>
      </c>
      <c r="H170" s="52">
        <v>0.4</v>
      </c>
      <c r="I170" s="52">
        <v>34.799999999999997</v>
      </c>
      <c r="J170" s="52">
        <v>147.80000000000001</v>
      </c>
      <c r="K170" s="70" t="s">
        <v>87</v>
      </c>
      <c r="L170" s="54">
        <v>10.5</v>
      </c>
    </row>
    <row r="171" spans="1:12" ht="15.75" thickBot="1" x14ac:dyDescent="0.3">
      <c r="A171" s="23"/>
      <c r="B171" s="15"/>
      <c r="C171" s="11"/>
      <c r="D171" s="7" t="s">
        <v>31</v>
      </c>
      <c r="E171" s="69" t="s">
        <v>75</v>
      </c>
      <c r="F171" s="53">
        <v>60</v>
      </c>
      <c r="G171" s="52">
        <v>4.8</v>
      </c>
      <c r="H171" s="52">
        <v>1.9</v>
      </c>
      <c r="I171" s="52">
        <v>29.8</v>
      </c>
      <c r="J171" s="52">
        <v>155.1</v>
      </c>
      <c r="K171" s="70" t="s">
        <v>74</v>
      </c>
      <c r="L171" s="54">
        <v>6.5</v>
      </c>
    </row>
    <row r="172" spans="1:12" ht="15.75" thickBot="1" x14ac:dyDescent="0.3">
      <c r="A172" s="23"/>
      <c r="B172" s="15"/>
      <c r="C172" s="11"/>
      <c r="D172" s="7" t="s">
        <v>32</v>
      </c>
      <c r="E172" s="52"/>
      <c r="F172" s="53"/>
      <c r="G172" s="52"/>
      <c r="H172" s="52"/>
      <c r="I172" s="52"/>
      <c r="J172" s="52"/>
      <c r="K172" s="51"/>
      <c r="L172" s="54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 t="e">
        <f>SUM(F158:F174)</f>
        <v>#REF!</v>
      </c>
      <c r="G175" s="19" t="e">
        <f>SUM(G158:G174)</f>
        <v>#REF!</v>
      </c>
      <c r="H175" s="19" t="e">
        <f>SUM(H158:H174)</f>
        <v>#REF!</v>
      </c>
      <c r="I175" s="19" t="e">
        <f>SUM(I158:I174)</f>
        <v>#REF!</v>
      </c>
      <c r="J175" s="19" t="e">
        <f>SUM(J158:J174)</f>
        <v>#REF!</v>
      </c>
      <c r="K175" s="25"/>
      <c r="L175" s="19" t="e">
        <f>SUM(L158:L174)</f>
        <v>#REF!</v>
      </c>
    </row>
    <row r="176" spans="1:12" ht="15" x14ac:dyDescent="0.2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 t="e">
        <f>F165+F175</f>
        <v>#REF!</v>
      </c>
      <c r="G176" s="32" t="e">
        <f t="shared" ref="G176" si="70">G165+G175</f>
        <v>#REF!</v>
      </c>
      <c r="H176" s="32" t="e">
        <f t="shared" ref="H176" si="71">H165+H175</f>
        <v>#REF!</v>
      </c>
      <c r="I176" s="32" t="e">
        <f t="shared" ref="I176" si="72">I165+I175</f>
        <v>#REF!</v>
      </c>
      <c r="J176" s="32" t="e">
        <f t="shared" ref="J176:L176" si="73">J165+J175</f>
        <v>#REF!</v>
      </c>
      <c r="K176" s="32"/>
      <c r="L176" s="32" t="e">
        <f t="shared" si="73"/>
        <v>#REF!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4">SUM(G177:G183)</f>
        <v>0</v>
      </c>
      <c r="H184" s="19">
        <f t="shared" si="74"/>
        <v>0</v>
      </c>
      <c r="I184" s="19">
        <f t="shared" si="74"/>
        <v>0</v>
      </c>
      <c r="J184" s="19">
        <f t="shared" si="74"/>
        <v>0</v>
      </c>
      <c r="K184" s="25"/>
      <c r="L184" s="19">
        <f t="shared" ref="L184" si="7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thickBot="1" x14ac:dyDescent="0.3">
      <c r="A186" s="23"/>
      <c r="B186" s="15"/>
      <c r="C186" s="11"/>
      <c r="D186" s="7" t="s">
        <v>27</v>
      </c>
      <c r="E186" s="69" t="s">
        <v>100</v>
      </c>
      <c r="F186" s="53">
        <v>260</v>
      </c>
      <c r="G186" s="52">
        <v>2</v>
      </c>
      <c r="H186" s="52">
        <v>6.3</v>
      </c>
      <c r="I186" s="52">
        <v>8.6</v>
      </c>
      <c r="J186" s="52">
        <v>100</v>
      </c>
      <c r="K186" s="51" t="s">
        <v>42</v>
      </c>
      <c r="L186" s="54">
        <v>11.5</v>
      </c>
    </row>
    <row r="187" spans="1:12" ht="15.75" thickBot="1" x14ac:dyDescent="0.3">
      <c r="A187" s="23"/>
      <c r="B187" s="15"/>
      <c r="C187" s="11"/>
      <c r="D187" s="7" t="s">
        <v>28</v>
      </c>
      <c r="E187" s="52" t="s">
        <v>85</v>
      </c>
      <c r="F187" s="53">
        <v>230</v>
      </c>
      <c r="G187" s="52">
        <v>18.399999999999999</v>
      </c>
      <c r="H187" s="52">
        <v>15.7</v>
      </c>
      <c r="I187" s="52">
        <v>41.6</v>
      </c>
      <c r="J187" s="52">
        <v>394.3</v>
      </c>
      <c r="K187" s="55" t="s">
        <v>86</v>
      </c>
      <c r="L187" s="54">
        <v>65.7</v>
      </c>
    </row>
    <row r="188" spans="1:12" ht="15.75" thickBot="1" x14ac:dyDescent="0.3">
      <c r="A188" s="23"/>
      <c r="B188" s="15"/>
      <c r="C188" s="11"/>
      <c r="D188" s="7" t="s">
        <v>29</v>
      </c>
      <c r="E188" s="52"/>
      <c r="F188" s="53"/>
      <c r="G188" s="52"/>
      <c r="H188" s="52"/>
      <c r="I188" s="52"/>
      <c r="J188" s="52"/>
      <c r="K188" s="55"/>
      <c r="L188" s="54"/>
    </row>
    <row r="189" spans="1:12" ht="15.75" thickBot="1" x14ac:dyDescent="0.3">
      <c r="A189" s="23"/>
      <c r="B189" s="15"/>
      <c r="C189" s="11"/>
      <c r="D189" s="7" t="s">
        <v>30</v>
      </c>
      <c r="E189" s="52" t="s">
        <v>59</v>
      </c>
      <c r="F189" s="53">
        <v>200</v>
      </c>
      <c r="G189" s="52">
        <v>1.5</v>
      </c>
      <c r="H189" s="52">
        <v>1.6</v>
      </c>
      <c r="I189" s="52">
        <v>15.8</v>
      </c>
      <c r="J189" s="52">
        <v>81</v>
      </c>
      <c r="K189" s="55" t="s">
        <v>62</v>
      </c>
      <c r="L189" s="54">
        <v>8</v>
      </c>
    </row>
    <row r="190" spans="1:12" ht="15.75" thickBot="1" x14ac:dyDescent="0.3">
      <c r="A190" s="23"/>
      <c r="B190" s="15"/>
      <c r="C190" s="11"/>
      <c r="D190" s="7" t="s">
        <v>31</v>
      </c>
      <c r="E190" s="52">
        <f>'[1]1'!E220</f>
        <v>0</v>
      </c>
      <c r="F190" s="53">
        <f>'[1]1'!F220</f>
        <v>0</v>
      </c>
      <c r="G190" s="52">
        <f>'[1]1'!G220</f>
        <v>0</v>
      </c>
      <c r="H190" s="52">
        <f>'[1]1'!H220</f>
        <v>0</v>
      </c>
      <c r="I190" s="52">
        <f>'[1]1'!I220</f>
        <v>0</v>
      </c>
      <c r="J190" s="52">
        <f>'[1]1'!J220</f>
        <v>0</v>
      </c>
      <c r="K190" s="55">
        <f>'[1]1'!K220</f>
        <v>0</v>
      </c>
      <c r="L190" s="54">
        <f>'[1]1'!L220</f>
        <v>0</v>
      </c>
    </row>
    <row r="191" spans="1:12" ht="15.75" thickBot="1" x14ac:dyDescent="0.3">
      <c r="A191" s="23"/>
      <c r="B191" s="15"/>
      <c r="C191" s="11"/>
      <c r="D191" s="7" t="s">
        <v>32</v>
      </c>
      <c r="E191" s="56" t="s">
        <v>51</v>
      </c>
      <c r="F191" s="57">
        <v>60</v>
      </c>
      <c r="G191" s="54">
        <v>6.3</v>
      </c>
      <c r="H191" s="54">
        <v>1.3</v>
      </c>
      <c r="I191" s="54">
        <v>41.4</v>
      </c>
      <c r="J191" s="54">
        <v>202.3</v>
      </c>
      <c r="K191" s="55" t="s">
        <v>50</v>
      </c>
      <c r="L191" s="52">
        <v>4.8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76">SUM(G185:G193)</f>
        <v>28.2</v>
      </c>
      <c r="H194" s="19">
        <f t="shared" si="76"/>
        <v>24.900000000000002</v>
      </c>
      <c r="I194" s="19">
        <f t="shared" si="76"/>
        <v>107.4</v>
      </c>
      <c r="J194" s="19">
        <f t="shared" si="76"/>
        <v>777.59999999999991</v>
      </c>
      <c r="K194" s="25"/>
      <c r="L194" s="19">
        <f t="shared" ref="L194" si="77">SUM(L185:L193)</f>
        <v>90</v>
      </c>
    </row>
    <row r="195" spans="1:12" ht="15" x14ac:dyDescent="0.2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750</v>
      </c>
      <c r="G195" s="32">
        <f t="shared" ref="G195" si="78">G184+G194</f>
        <v>28.2</v>
      </c>
      <c r="H195" s="32">
        <f t="shared" ref="H195" si="79">H184+H194</f>
        <v>24.900000000000002</v>
      </c>
      <c r="I195" s="32">
        <f t="shared" ref="I195" si="80">I184+I194</f>
        <v>107.4</v>
      </c>
      <c r="J195" s="32">
        <f t="shared" ref="J195:L195" si="81">J184+J194</f>
        <v>777.59999999999991</v>
      </c>
      <c r="K195" s="32"/>
      <c r="L195" s="32">
        <f t="shared" si="81"/>
        <v>90</v>
      </c>
    </row>
    <row r="196" spans="1:12" x14ac:dyDescent="0.2">
      <c r="A196" s="27"/>
      <c r="B196" s="28"/>
      <c r="C196" s="68" t="s">
        <v>5</v>
      </c>
      <c r="D196" s="68"/>
      <c r="E196" s="68"/>
      <c r="F196" s="34" t="e">
        <f>(F24+F43+F62+F81+F100+F119+F138+F157+F176+F195)/(IF(F24=0,0,1)+IF(F43=0,0,1)+IF(F62=0,0,1)+IF(F81=0,0,1)+IF(F100=0,0,1)+IF(F119=0,0,1)+IF(F138=0,0,1)+IF(F157=0,0,1)+IF(F176=0,0,1)+IF(F195=0,0,1))</f>
        <v>#REF!</v>
      </c>
      <c r="G196" s="34" t="e">
        <f t="shared" ref="G196:J196" si="82">(G24+G43+G62+G81+G100+G119+G138+G157+G176+G195)/(IF(G24=0,0,1)+IF(G43=0,0,1)+IF(G62=0,0,1)+IF(G81=0,0,1)+IF(G100=0,0,1)+IF(G119=0,0,1)+IF(G138=0,0,1)+IF(G157=0,0,1)+IF(G176=0,0,1)+IF(G195=0,0,1))</f>
        <v>#REF!</v>
      </c>
      <c r="H196" s="34" t="e">
        <f t="shared" si="82"/>
        <v>#REF!</v>
      </c>
      <c r="I196" s="34" t="e">
        <f t="shared" si="82"/>
        <v>#REF!</v>
      </c>
      <c r="J196" s="34" t="e">
        <f t="shared" si="82"/>
        <v>#REF!</v>
      </c>
      <c r="K196" s="34"/>
      <c r="L196" s="34" t="e">
        <f t="shared" ref="L196" si="83">(L24+L43+L62+L81+L100+L119+L138+L157+L176+L195)/(IF(L24=0,0,1)+IF(L43=0,0,1)+IF(L62=0,0,1)+IF(L81=0,0,1)+IF(L100=0,0,1)+IF(L119=0,0,1)+IF(L138=0,0,1)+IF(L157=0,0,1)+IF(L176=0,0,1)+IF(L195=0,0,1))</f>
        <v>#REF!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" top="0" bottom="0" header="0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2023-10-12T05:02:53Z</cp:lastPrinted>
  <dcterms:created xsi:type="dcterms:W3CDTF">2022-05-16T14:23:56Z</dcterms:created>
  <dcterms:modified xsi:type="dcterms:W3CDTF">2024-01-10T12:21:57Z</dcterms:modified>
</cp:coreProperties>
</file>